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E300221C-FDC7-4B90-B6BF-D2AAA6E840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ΑΠΟΣΒΕΣΗ ΑΓΟΡΑ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1" i="1"/>
  <c r="H11" i="1" s="1"/>
  <c r="K11" i="1" s="1"/>
  <c r="D6" i="1"/>
  <c r="E4" i="1"/>
  <c r="H4" i="1" s="1"/>
  <c r="K4" i="1" s="1"/>
  <c r="F7" i="1" l="1"/>
  <c r="D7" i="1"/>
  <c r="D8" i="1" s="1"/>
  <c r="F6" i="1"/>
  <c r="F14" i="1"/>
  <c r="D14" i="1"/>
  <c r="D15" i="1" s="1"/>
  <c r="F13" i="1"/>
  <c r="B18" i="1" l="1"/>
  <c r="H18" i="1" l="1"/>
  <c r="E20" i="1"/>
  <c r="E18" i="1"/>
  <c r="H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E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1 κιβώτιο = 1.000 στικ ζάχαρης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 xml:space="preserve">
1 στικ ζάχαρης = 4 γραμμάρια
10 = 40 γραμμάρια
100 = 400 γραμμάρια
1.000 (1 κιβώτιο) = 4.000 γραμμάρια = 4 κιλά</t>
        </r>
      </text>
    </comment>
    <comment ref="D6" authorId="0" shapeId="0" xr:uid="{00000000-0006-0000-0000-000004000000}">
      <text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ποσότητα κιβωτίων * τιμή κιβωτίου</t>
        </r>
      </text>
    </comment>
    <comment ref="F6" authorId="0" shapeId="0" xr:uid="{95EC351D-A4A4-4B08-B718-3EA4B24056D2}">
      <text>
        <r>
          <rPr>
            <b/>
            <sz val="9"/>
            <color indexed="81"/>
            <rFont val="Tahoma"/>
            <family val="2"/>
            <charset val="161"/>
          </rPr>
          <t xml:space="preserve">
ετήσια κατανάλωση λευκής ζάχαρης</t>
        </r>
      </text>
    </comment>
    <comment ref="D7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1"/>
          </rPr>
          <t xml:space="preserve">
κιλά ζάχαρης που καταναλώνονται * τιμή κιλού λευκής ζάχαρης</t>
        </r>
      </text>
    </comment>
    <comment ref="E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1"/>
          </rPr>
          <t xml:space="preserve">
1 κιβώτιο = 1.000 στικ ζάχαρης</t>
        </r>
      </text>
    </comment>
    <comment ref="H1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1"/>
          </rPr>
          <t xml:space="preserve">
1 στικ ζάχαρης = 4 γραμμάρια
10 = 40 γραμμάρια
100 = 400 γραμμάρια
1.000 (1 κιβώτιο) = 4.000 γραμμάρια = 4 κιλά</t>
        </r>
      </text>
    </comment>
    <comment ref="D1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1"/>
          </rPr>
          <t xml:space="preserve">
ποσότητα κιβωτίων * τιμή κιβωτίου</t>
        </r>
      </text>
    </comment>
    <comment ref="F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1"/>
          </rPr>
          <t xml:space="preserve">
ετήσια κατανάλωση καστανής ζάχαρης</t>
        </r>
      </text>
    </comment>
    <comment ref="D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1"/>
          </rPr>
          <t xml:space="preserve">
κιλά ζάχαρης που καταναλώνονται * τιμή κιλού καστανής ζάχαρης</t>
        </r>
      </text>
    </comment>
  </commentList>
</comments>
</file>

<file path=xl/sharedStrings.xml><?xml version="1.0" encoding="utf-8"?>
<sst xmlns="http://schemas.openxmlformats.org/spreadsheetml/2006/main" count="44" uniqueCount="27">
  <si>
    <t>Συμπληρώστε τα μπλε πεδία και υπολογίστε το κέρδος σας</t>
  </si>
  <si>
    <t>WHITE SUGAR</t>
  </si>
  <si>
    <t>1) Πόσα κιβώτια στικ ζάχαρης καταναλώνετε το έτος ;</t>
  </si>
  <si>
    <t>κιβώτια</t>
  </si>
  <si>
    <t>στικ ζάχαρης</t>
  </si>
  <si>
    <t xml:space="preserve">γραμμάρια ζάχαρης </t>
  </si>
  <si>
    <t>1 κιβώτιο</t>
  </si>
  <si>
    <t>κοστίζουν τα</t>
  </si>
  <si>
    <t>κιλά ζάχαρης με χρήση στικ ζάχαρης</t>
  </si>
  <si>
    <t>1 κιλό ζάχαρης</t>
  </si>
  <si>
    <t>ΚΕΡΔΟΣ</t>
  </si>
  <si>
    <t>BROWN SUGAR</t>
  </si>
  <si>
    <t>€</t>
  </si>
  <si>
    <t>ετήσιο κέρδος</t>
  </si>
  <si>
    <t>μηνιαίο κέρδος</t>
  </si>
  <si>
    <t>ημερήσιο κέρδος</t>
  </si>
  <si>
    <t>κιλά λευκής ζάχαρης</t>
  </si>
  <si>
    <t>κιλά καστανής ζάχαρης</t>
  </si>
  <si>
    <t xml:space="preserve"> =</t>
  </si>
  <si>
    <r>
      <rPr>
        <sz val="9"/>
        <color theme="1"/>
        <rFont val="Calibri"/>
        <family val="2"/>
        <charset val="161"/>
        <scheme val="minor"/>
      </rPr>
      <t xml:space="preserve">               </t>
    </r>
    <r>
      <rPr>
        <u/>
        <sz val="9"/>
        <color theme="1"/>
        <rFont val="Calibri"/>
        <family val="2"/>
        <charset val="161"/>
        <scheme val="minor"/>
      </rPr>
      <t>ΕΤΗΣΙΑ ΚΑΤΑΝΑΛΩΣΗ</t>
    </r>
  </si>
  <si>
    <t>2) Πόσο αγοράζετε το ένα κιβώτιο στικ ζάχαρης και πόσο αγοράζετε το ένα κιλό ζάχαρης ; (καθαρή αξία)</t>
  </si>
  <si>
    <t>3) Πόσα χρήματα θα κερδίζετε ανά έτος / μήνα / ημέρα και πότε γίνεται η απόσβεση της αγοράς σας.</t>
  </si>
  <si>
    <t>μήνες</t>
  </si>
  <si>
    <t>έτος</t>
  </si>
  <si>
    <t>Απόσβεση αγοράς:</t>
  </si>
  <si>
    <t>/</t>
  </si>
  <si>
    <t>κιλά ζάχαρης με χρήση  του JUST SMART &amp; χύμα ζάχαρη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</si>
</sst>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scheme val="minor"/>
    </font>
    <font>
      <sz val="26"/>
      <color theme="1"/>
      <name val="Calibri"/>
      <family val="2"/>
      <charset val="161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</font>
    <font>
      <sz val="9"/>
      <color indexed="81"/>
      <name val="Tahoma"/>
      <family val="2"/>
      <charset val="161"/>
    </font>
    <font>
      <u/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0" fillId="0" borderId="0" xfId="0" applyFont="1" applyBorder="1"/>
    <xf numFmtId="164" fontId="0" fillId="4" borderId="6" xfId="0" applyNumberFormat="1" applyFill="1" applyBorder="1"/>
    <xf numFmtId="164" fontId="0" fillId="4" borderId="6" xfId="0" applyNumberFormat="1" applyFill="1" applyBorder="1" applyAlignment="1">
      <alignment vertical="center"/>
    </xf>
    <xf numFmtId="164" fontId="9" fillId="0" borderId="0" xfId="0" applyNumberFormat="1" applyFont="1" applyFill="1" applyBorder="1"/>
    <xf numFmtId="0" fontId="10" fillId="0" borderId="0" xfId="0" applyFont="1" applyFill="1" applyBorder="1"/>
    <xf numFmtId="0" fontId="12" fillId="0" borderId="9" xfId="0" applyFont="1" applyFill="1" applyBorder="1"/>
    <xf numFmtId="0" fontId="10" fillId="0" borderId="9" xfId="0" applyFont="1" applyFill="1" applyBorder="1"/>
    <xf numFmtId="165" fontId="11" fillId="0" borderId="9" xfId="0" applyNumberFormat="1" applyFont="1" applyFill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0" fontId="0" fillId="0" borderId="9" xfId="0" applyFill="1" applyBorder="1"/>
    <xf numFmtId="0" fontId="5" fillId="0" borderId="9" xfId="0" applyFont="1" applyFill="1" applyBorder="1"/>
    <xf numFmtId="0" fontId="0" fillId="0" borderId="3" xfId="0" applyFill="1" applyBorder="1"/>
    <xf numFmtId="164" fontId="5" fillId="0" borderId="0" xfId="0" applyNumberFormat="1" applyFont="1" applyFill="1" applyBorder="1"/>
    <xf numFmtId="0" fontId="4" fillId="0" borderId="3" xfId="0" applyFont="1" applyFill="1" applyBorder="1"/>
    <xf numFmtId="0" fontId="0" fillId="0" borderId="7" xfId="0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/>
    <xf numFmtId="164" fontId="0" fillId="4" borderId="0" xfId="0" applyNumberFormat="1" applyFill="1" applyBorder="1" applyAlignment="1">
      <alignment vertical="center"/>
    </xf>
    <xf numFmtId="0" fontId="1" fillId="0" borderId="7" xfId="0" applyFont="1" applyFill="1" applyBorder="1" applyAlignment="1"/>
    <xf numFmtId="0" fontId="4" fillId="0" borderId="6" xfId="0" applyFont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4" borderId="8" xfId="0" applyFill="1" applyBorder="1"/>
    <xf numFmtId="3" fontId="5" fillId="0" borderId="9" xfId="0" applyNumberFormat="1" applyFont="1" applyFill="1" applyBorder="1"/>
    <xf numFmtId="0" fontId="0" fillId="0" borderId="9" xfId="0" applyFill="1" applyBorder="1" applyAlignment="1">
      <alignment horizontal="center"/>
    </xf>
    <xf numFmtId="0" fontId="4" fillId="0" borderId="0" xfId="0" applyFont="1" applyBorder="1"/>
    <xf numFmtId="0" fontId="10" fillId="0" borderId="12" xfId="0" applyFont="1" applyFill="1" applyBorder="1"/>
    <xf numFmtId="0" fontId="10" fillId="0" borderId="13" xfId="0" applyFont="1" applyFill="1" applyBorder="1"/>
    <xf numFmtId="0" fontId="10" fillId="0" borderId="13" xfId="0" applyFont="1" applyBorder="1"/>
    <xf numFmtId="0" fontId="0" fillId="0" borderId="14" xfId="0" applyBorder="1"/>
    <xf numFmtId="164" fontId="5" fillId="0" borderId="13" xfId="0" applyNumberFormat="1" applyFont="1" applyFill="1" applyBorder="1"/>
    <xf numFmtId="164" fontId="19" fillId="0" borderId="9" xfId="0" applyNumberFormat="1" applyFont="1" applyFill="1" applyBorder="1"/>
    <xf numFmtId="164" fontId="19" fillId="0" borderId="15" xfId="0" applyNumberFormat="1" applyFont="1" applyFill="1" applyBorder="1"/>
    <xf numFmtId="0" fontId="3" fillId="5" borderId="9" xfId="0" applyFont="1" applyFill="1" applyBorder="1"/>
    <xf numFmtId="0" fontId="17" fillId="5" borderId="10" xfId="0" applyFont="1" applyFill="1" applyBorder="1" applyAlignment="1"/>
    <xf numFmtId="0" fontId="21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2" fillId="0" borderId="0" xfId="0" applyFont="1" applyAlignment="1">
      <alignment horizontal="center"/>
    </xf>
    <xf numFmtId="0" fontId="20" fillId="0" borderId="16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19" fillId="0" borderId="9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90" zoomScaleNormal="90" workbookViewId="0">
      <selection activeCell="P9" sqref="P9"/>
    </sheetView>
  </sheetViews>
  <sheetFormatPr defaultRowHeight="15" x14ac:dyDescent="0.25"/>
  <cols>
    <col min="1" max="1" width="8.42578125" customWidth="1"/>
    <col min="2" max="2" width="15.85546875" customWidth="1"/>
    <col min="3" max="3" width="13.85546875" customWidth="1"/>
    <col min="4" max="4" width="10.7109375" customWidth="1"/>
    <col min="5" max="5" width="12.42578125" customWidth="1"/>
    <col min="6" max="6" width="12.85546875" bestFit="1" customWidth="1"/>
    <col min="7" max="7" width="10.28515625" customWidth="1"/>
    <col min="8" max="8" width="9.28515625" bestFit="1" customWidth="1"/>
    <col min="10" max="10" width="8.85546875" customWidth="1"/>
    <col min="11" max="11" width="12.140625" customWidth="1"/>
    <col min="12" max="12" width="17.85546875" customWidth="1"/>
    <col min="13" max="14" width="13" customWidth="1"/>
  </cols>
  <sheetData>
    <row r="1" spans="1:14" ht="31.5" x14ac:dyDescent="0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18" customHeight="1" x14ac:dyDescent="0.25"/>
    <row r="3" spans="1:14" ht="18" customHeight="1" x14ac:dyDescent="0.25">
      <c r="A3" s="57" t="s">
        <v>1</v>
      </c>
      <c r="B3" s="1" t="s">
        <v>2</v>
      </c>
      <c r="C3" s="24"/>
      <c r="D3" s="24"/>
      <c r="E3" s="24"/>
      <c r="F3" s="24"/>
      <c r="G3" s="22"/>
      <c r="H3" s="22"/>
      <c r="I3" s="22"/>
      <c r="J3" s="22"/>
      <c r="K3" s="55" t="s">
        <v>19</v>
      </c>
      <c r="L3" s="56"/>
      <c r="M3" s="5"/>
      <c r="N3" s="5"/>
    </row>
    <row r="4" spans="1:14" ht="30" customHeight="1" x14ac:dyDescent="0.25">
      <c r="A4" s="58"/>
      <c r="B4" s="34">
        <v>0</v>
      </c>
      <c r="C4" s="20" t="s">
        <v>3</v>
      </c>
      <c r="D4" s="36" t="s">
        <v>18</v>
      </c>
      <c r="E4" s="35">
        <f>B4*1000</f>
        <v>0</v>
      </c>
      <c r="F4" s="20" t="s">
        <v>4</v>
      </c>
      <c r="G4" s="36" t="s">
        <v>18</v>
      </c>
      <c r="H4" s="35">
        <f>E4*4</f>
        <v>0</v>
      </c>
      <c r="I4" s="20" t="s">
        <v>5</v>
      </c>
      <c r="J4" s="20"/>
      <c r="K4" s="45">
        <f>H4/1000</f>
        <v>0</v>
      </c>
      <c r="L4" s="46" t="s">
        <v>16</v>
      </c>
      <c r="M4" s="5"/>
      <c r="N4" s="5"/>
    </row>
    <row r="5" spans="1:14" ht="30" customHeight="1" x14ac:dyDescent="0.25">
      <c r="A5" s="58"/>
      <c r="B5" s="31" t="s">
        <v>20</v>
      </c>
      <c r="C5" s="32"/>
      <c r="D5" s="32"/>
      <c r="E5" s="32"/>
      <c r="F5" s="32"/>
      <c r="G5" s="19"/>
      <c r="H5" s="19"/>
      <c r="I5" s="32"/>
      <c r="J5" s="32"/>
      <c r="K5" s="19"/>
      <c r="L5" s="30"/>
      <c r="M5" s="5"/>
      <c r="N5" s="5"/>
    </row>
    <row r="6" spans="1:14" ht="30" customHeight="1" x14ac:dyDescent="0.3">
      <c r="A6" s="58"/>
      <c r="B6" s="10">
        <v>0</v>
      </c>
      <c r="C6" s="19" t="s">
        <v>6</v>
      </c>
      <c r="D6" s="23">
        <f>B6*B4</f>
        <v>0</v>
      </c>
      <c r="E6" s="17" t="s">
        <v>7</v>
      </c>
      <c r="F6" s="18">
        <f>K4</f>
        <v>0</v>
      </c>
      <c r="G6" s="19" t="s">
        <v>8</v>
      </c>
      <c r="H6" s="5"/>
      <c r="I6" s="19"/>
      <c r="J6" s="19"/>
      <c r="K6" s="33"/>
      <c r="L6" s="25"/>
      <c r="M6" s="5"/>
      <c r="N6" s="5"/>
    </row>
    <row r="7" spans="1:14" ht="18" customHeight="1" x14ac:dyDescent="0.25">
      <c r="A7" s="58"/>
      <c r="B7" s="29">
        <v>0.5</v>
      </c>
      <c r="C7" s="19" t="s">
        <v>9</v>
      </c>
      <c r="D7" s="42">
        <f>K4*B7</f>
        <v>0</v>
      </c>
      <c r="E7" s="17" t="s">
        <v>7</v>
      </c>
      <c r="F7" s="18">
        <f>K4</f>
        <v>0</v>
      </c>
      <c r="G7" s="19" t="s">
        <v>26</v>
      </c>
      <c r="I7" s="19"/>
      <c r="J7" s="19"/>
      <c r="K7" s="19"/>
      <c r="L7" s="25"/>
      <c r="M7" s="5"/>
      <c r="N7" s="5"/>
    </row>
    <row r="8" spans="1:14" ht="24.95" customHeight="1" x14ac:dyDescent="0.25">
      <c r="A8" s="59"/>
      <c r="B8" s="60" t="s">
        <v>10</v>
      </c>
      <c r="C8" s="60"/>
      <c r="D8" s="43">
        <f>D6-D7</f>
        <v>0</v>
      </c>
      <c r="E8" s="20"/>
      <c r="F8" s="20"/>
      <c r="G8" s="20"/>
      <c r="H8" s="20"/>
      <c r="I8" s="7"/>
      <c r="J8" s="7"/>
      <c r="K8" s="7"/>
      <c r="L8" s="8"/>
      <c r="M8" s="5"/>
      <c r="N8" s="5"/>
    </row>
    <row r="9" spans="1:14" ht="18" customHeight="1" x14ac:dyDescent="0.25">
      <c r="A9" s="26"/>
      <c r="B9" s="27"/>
      <c r="C9" s="27"/>
      <c r="D9" s="28"/>
      <c r="E9" s="19"/>
      <c r="F9" s="19"/>
      <c r="G9" s="19"/>
      <c r="H9" s="19"/>
      <c r="I9" s="19"/>
      <c r="J9" s="19"/>
      <c r="K9" s="5"/>
      <c r="L9" s="5"/>
      <c r="M9" s="5"/>
      <c r="N9" s="5"/>
    </row>
    <row r="10" spans="1:14" ht="18" customHeight="1" x14ac:dyDescent="0.25">
      <c r="A10" s="61" t="s">
        <v>11</v>
      </c>
      <c r="B10" s="1" t="s">
        <v>2</v>
      </c>
      <c r="C10" s="3"/>
      <c r="D10" s="22"/>
      <c r="E10" s="22"/>
      <c r="F10" s="22"/>
      <c r="G10" s="22"/>
      <c r="H10" s="22"/>
      <c r="I10" s="22"/>
      <c r="J10" s="22"/>
      <c r="K10" s="55" t="s">
        <v>19</v>
      </c>
      <c r="L10" s="56"/>
      <c r="M10" s="5"/>
      <c r="N10" s="5"/>
    </row>
    <row r="11" spans="1:14" ht="30" customHeight="1" x14ac:dyDescent="0.25">
      <c r="A11" s="62"/>
      <c r="B11" s="34">
        <v>0</v>
      </c>
      <c r="C11" s="7" t="s">
        <v>3</v>
      </c>
      <c r="D11" s="36" t="s">
        <v>18</v>
      </c>
      <c r="E11" s="35">
        <f>B11*1000</f>
        <v>0</v>
      </c>
      <c r="F11" s="20" t="s">
        <v>4</v>
      </c>
      <c r="G11" s="36" t="s">
        <v>18</v>
      </c>
      <c r="H11" s="35">
        <f>E11*4</f>
        <v>0</v>
      </c>
      <c r="I11" s="20" t="s">
        <v>5</v>
      </c>
      <c r="J11" s="20"/>
      <c r="K11" s="45">
        <f>H11/1000</f>
        <v>0</v>
      </c>
      <c r="L11" s="46" t="s">
        <v>17</v>
      </c>
      <c r="M11" s="5"/>
      <c r="N11" s="5"/>
    </row>
    <row r="12" spans="1:14" ht="30" customHeight="1" x14ac:dyDescent="0.25">
      <c r="A12" s="62"/>
      <c r="B12" s="31" t="s">
        <v>20</v>
      </c>
      <c r="C12" s="37"/>
      <c r="D12" s="19"/>
      <c r="E12" s="19"/>
      <c r="F12" s="19"/>
      <c r="G12" s="19"/>
      <c r="H12" s="19"/>
      <c r="I12" s="19"/>
      <c r="J12" s="19"/>
      <c r="K12" s="19"/>
      <c r="L12" s="30"/>
      <c r="M12" s="5"/>
      <c r="N12" s="5"/>
    </row>
    <row r="13" spans="1:14" ht="30" customHeight="1" x14ac:dyDescent="0.25">
      <c r="A13" s="62"/>
      <c r="B13" s="10">
        <v>0</v>
      </c>
      <c r="C13" s="5" t="s">
        <v>6</v>
      </c>
      <c r="D13" s="23">
        <f>B13*B11</f>
        <v>0</v>
      </c>
      <c r="E13" s="17" t="s">
        <v>7</v>
      </c>
      <c r="F13" s="18">
        <f>K11</f>
        <v>0</v>
      </c>
      <c r="G13" s="19" t="s">
        <v>8</v>
      </c>
      <c r="H13" s="5"/>
      <c r="I13" s="19"/>
      <c r="J13" s="19"/>
      <c r="K13" s="19"/>
      <c r="L13" s="25"/>
      <c r="M13" s="5"/>
      <c r="N13" s="5"/>
    </row>
    <row r="14" spans="1:14" ht="18" customHeight="1" x14ac:dyDescent="0.25">
      <c r="A14" s="62"/>
      <c r="B14" s="11">
        <v>1</v>
      </c>
      <c r="C14" s="5" t="s">
        <v>9</v>
      </c>
      <c r="D14" s="23">
        <f>K11*B14</f>
        <v>0</v>
      </c>
      <c r="E14" s="17" t="s">
        <v>7</v>
      </c>
      <c r="F14" s="18">
        <f>K11</f>
        <v>0</v>
      </c>
      <c r="G14" s="19" t="s">
        <v>26</v>
      </c>
      <c r="I14" s="5"/>
      <c r="J14" s="5"/>
      <c r="K14" s="5"/>
      <c r="L14" s="6"/>
      <c r="M14" s="5"/>
      <c r="N14" s="5"/>
    </row>
    <row r="15" spans="1:14" ht="24.95" customHeight="1" x14ac:dyDescent="0.25">
      <c r="A15" s="63"/>
      <c r="B15" s="64" t="s">
        <v>10</v>
      </c>
      <c r="C15" s="65"/>
      <c r="D15" s="44">
        <f>D13-D14</f>
        <v>0</v>
      </c>
      <c r="E15" s="7"/>
      <c r="F15" s="20"/>
      <c r="G15" s="21"/>
      <c r="H15" s="20"/>
      <c r="I15" s="7"/>
      <c r="J15" s="7"/>
      <c r="K15" s="7"/>
      <c r="L15" s="8"/>
      <c r="M15" s="5"/>
      <c r="N15" s="5"/>
    </row>
    <row r="16" spans="1:14" ht="18" customHeight="1" x14ac:dyDescent="0.25">
      <c r="I16" s="5"/>
      <c r="J16" s="5"/>
      <c r="K16" s="5"/>
    </row>
    <row r="17" spans="1:14" ht="18" customHeight="1" x14ac:dyDescent="0.25">
      <c r="A17" s="52" t="s">
        <v>12</v>
      </c>
      <c r="B17" s="2" t="s">
        <v>21</v>
      </c>
      <c r="C17" s="3"/>
      <c r="D17" s="3"/>
      <c r="E17" s="3"/>
      <c r="F17" s="3"/>
      <c r="G17" s="3"/>
      <c r="H17" s="3"/>
      <c r="I17" s="3"/>
      <c r="J17" s="3"/>
      <c r="K17" s="3"/>
      <c r="L17" s="4"/>
      <c r="M17" s="5"/>
      <c r="N17" s="5"/>
    </row>
    <row r="18" spans="1:14" ht="30" customHeight="1" x14ac:dyDescent="0.35">
      <c r="A18" s="53"/>
      <c r="B18" s="12">
        <f>D8+D15</f>
        <v>0</v>
      </c>
      <c r="C18" s="13" t="s">
        <v>13</v>
      </c>
      <c r="D18" s="13"/>
      <c r="E18" s="12">
        <f>B18/12</f>
        <v>0</v>
      </c>
      <c r="F18" s="13" t="s">
        <v>14</v>
      </c>
      <c r="G18" s="13"/>
      <c r="H18" s="12">
        <f>B18/365</f>
        <v>0</v>
      </c>
      <c r="I18" s="13" t="s">
        <v>15</v>
      </c>
      <c r="J18" s="9"/>
      <c r="K18" s="9"/>
      <c r="L18" s="6"/>
      <c r="M18" s="5"/>
      <c r="N18" s="5"/>
    </row>
    <row r="19" spans="1:14" ht="18" customHeight="1" x14ac:dyDescent="0.3">
      <c r="A19" s="53"/>
      <c r="B19" s="38"/>
      <c r="C19" s="39"/>
      <c r="D19" s="39"/>
      <c r="E19" s="39"/>
      <c r="F19" s="39"/>
      <c r="G19" s="39"/>
      <c r="H19" s="39"/>
      <c r="I19" s="39"/>
      <c r="J19" s="40"/>
      <c r="K19" s="40"/>
      <c r="L19" s="41"/>
    </row>
    <row r="20" spans="1:14" ht="24.95" customHeight="1" x14ac:dyDescent="0.35">
      <c r="A20" s="54"/>
      <c r="B20" s="50" t="s">
        <v>24</v>
      </c>
      <c r="C20" s="51"/>
      <c r="D20" s="51"/>
      <c r="E20" s="16" t="e">
        <f>990/B18</f>
        <v>#DIV/0!</v>
      </c>
      <c r="F20" s="14" t="s">
        <v>23</v>
      </c>
      <c r="G20" s="47" t="s">
        <v>25</v>
      </c>
      <c r="H20" s="16" t="e">
        <f>990/E18</f>
        <v>#DIV/0!</v>
      </c>
      <c r="I20" s="14" t="s">
        <v>22</v>
      </c>
      <c r="J20" s="15"/>
      <c r="K20" s="15"/>
      <c r="L20" s="48"/>
    </row>
    <row r="29" spans="1:14" ht="18.75" customHeight="1" x14ac:dyDescent="0.25"/>
  </sheetData>
  <mergeCells count="9">
    <mergeCell ref="A1:L1"/>
    <mergeCell ref="B20:D20"/>
    <mergeCell ref="A17:A20"/>
    <mergeCell ref="K10:L10"/>
    <mergeCell ref="K3:L3"/>
    <mergeCell ref="A3:A8"/>
    <mergeCell ref="B8:C8"/>
    <mergeCell ref="A10:A15"/>
    <mergeCell ref="B15:C15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ΑΠΟΣΒΕΣΗ ΑΓΟΡΑΣ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2020-09-16T08:04:02Z</dcterms:modified>
</cp:coreProperties>
</file>